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E13" i="1" l="1"/>
  <c r="O13" i="1" l="1"/>
  <c r="O12" i="1" l="1"/>
  <c r="O11" i="1"/>
  <c r="O9" i="1"/>
  <c r="M12" i="1"/>
  <c r="M13" i="1"/>
  <c r="AE13" i="1"/>
  <c r="AD13" i="1"/>
  <c r="AC13" i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L13" i="1"/>
  <c r="K13" i="1"/>
  <c r="J13" i="1"/>
  <c r="I13" i="1"/>
  <c r="I17" i="1" s="1"/>
  <c r="H13" i="1"/>
  <c r="H17" i="1" s="1"/>
  <c r="G13" i="1"/>
  <c r="G17" i="1"/>
  <c r="G20" i="1" s="1"/>
  <c r="F13" i="1"/>
  <c r="F17" i="1" s="1"/>
  <c r="E17" i="1"/>
  <c r="E20" i="1" s="1"/>
  <c r="D14" i="1"/>
  <c r="K17" i="1" l="1"/>
  <c r="F20" i="1"/>
  <c r="K20" i="1" s="1"/>
  <c r="I20" i="1"/>
  <c r="M17" i="1"/>
  <c r="N13" i="1"/>
  <c r="N17" i="1" s="1"/>
  <c r="O17" i="1"/>
  <c r="O20" i="1" s="1"/>
  <c r="H20" i="1"/>
  <c r="L20" i="1" s="1"/>
  <c r="L17" i="1"/>
  <c r="M20" i="1" l="1"/>
  <c r="N20" i="1"/>
</calcChain>
</file>

<file path=xl/sharedStrings.xml><?xml version="1.0" encoding="utf-8"?>
<sst xmlns="http://schemas.openxmlformats.org/spreadsheetml/2006/main" count="97" uniqueCount="66">
  <si>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</si>
  <si>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</si>
  <si>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</si>
  <si>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</si>
  <si>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</si>
  <si>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</si>
  <si>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</si>
  <si>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</si>
  <si>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</si>
  <si>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</si>
  <si>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</si>
  <si>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</si>
  <si>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</si>
  <si>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</si>
  <si>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</si>
  <si>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</si>
  <si>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</si>
  <si>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</si>
  <si>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</si>
  <si>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</si>
  <si>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</si>
  <si>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</si>
  <si>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</si>
  <si>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</si>
  <si>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</si>
  <si>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</si>
  <si>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</si>
  <si>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</si>
  <si>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</si>
  <si>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</si>
  <si>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</si>
  <si>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</si>
  <si>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</si>
  <si>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K - %</t>
  </si>
  <si>
    <t>Seurat</t>
  </si>
  <si>
    <t>Anne Ojala</t>
  </si>
  <si>
    <t>superpesiskarsinta</t>
  </si>
  <si>
    <t>10.</t>
  </si>
  <si>
    <t>9.</t>
  </si>
  <si>
    <t>Tahko</t>
  </si>
  <si>
    <t>8.</t>
  </si>
  <si>
    <t>Roihu</t>
  </si>
  <si>
    <t>play off</t>
  </si>
  <si>
    <t>Roihu = Roihu, Helsinki  (1957)</t>
  </si>
  <si>
    <t>Tahko = Hyvinkään Tahko  (1915)</t>
  </si>
  <si>
    <t>23.2.1970</t>
  </si>
  <si>
    <t>ENSIMMÄISET</t>
  </si>
  <si>
    <t>Ottelu</t>
  </si>
  <si>
    <t>1.  ottelu</t>
  </si>
  <si>
    <t>Lyöty juoksu</t>
  </si>
  <si>
    <t>Tuotu juoksu</t>
  </si>
  <si>
    <t>Kunnari</t>
  </si>
  <si>
    <t>LaLu</t>
  </si>
  <si>
    <t>ykköspesis</t>
  </si>
  <si>
    <t>LaLu = Lammin Luja  (1939)</t>
  </si>
  <si>
    <t>ykkössarja</t>
  </si>
  <si>
    <t>Manse PP</t>
  </si>
  <si>
    <t>Manse PP = Mansen Pesäpallo  (1978)</t>
  </si>
  <si>
    <t>28.07. 1991  KK-V - Roihu  7-21</t>
  </si>
  <si>
    <t xml:space="preserve">  21 v   5 kk   5 pv</t>
  </si>
  <si>
    <t>2.  ottelu</t>
  </si>
  <si>
    <t>08.05. 1994  Tahko - SMJ  1-0  (1-1, 6-1)</t>
  </si>
  <si>
    <t xml:space="preserve">  24 v   2 kk 15 pv</t>
  </si>
  <si>
    <t>15.  ottelu</t>
  </si>
  <si>
    <t>29.06. 1994  Tahko - Turku-Pesis  2-0  (9-3, 9-0)</t>
  </si>
  <si>
    <t xml:space="preserve">  24 v   4 kk   6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</si>
</sst>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8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right"/>
    </xf>
    <xf numFmtId="0" fontId="4" fillId="6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165" fontId="2" fillId="3" borderId="3" xfId="1" quotePrefix="1" applyNumberFormat="1" applyFont="1" applyFill="1" applyBorder="1" applyAlignment="1">
      <alignment horizontal="center"/>
    </xf>
    <xf numFmtId="165" fontId="2" fillId="3" borderId="3" xfId="0" quotePrefix="1" applyNumberFormat="1" applyFont="1" applyFill="1" applyBorder="1" applyAlignment="1">
      <alignment horizontal="center"/>
    </xf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7" borderId="11" xfId="0" applyFont="1" applyFill="1" applyBorder="1"/>
    <xf numFmtId="0" fontId="4" fillId="7" borderId="7" xfId="0" applyFont="1" applyFill="1" applyBorder="1"/>
    <xf numFmtId="0" fontId="2" fillId="7" borderId="7" xfId="0" applyFont="1" applyFill="1" applyBorder="1"/>
    <xf numFmtId="0" fontId="2" fillId="7" borderId="7" xfId="0" applyFont="1" applyFill="1" applyBorder="1" applyAlignment="1">
      <alignment horizontal="right"/>
    </xf>
    <xf numFmtId="0" fontId="2" fillId="7" borderId="12" xfId="0" applyFont="1" applyFill="1" applyBorder="1" applyAlignment="1">
      <alignment horizontal="center"/>
    </xf>
    <xf numFmtId="0" fontId="2" fillId="7" borderId="13" xfId="0" applyFont="1" applyFill="1" applyBorder="1"/>
    <xf numFmtId="0" fontId="4" fillId="7" borderId="0" xfId="0" applyFont="1" applyFill="1" applyBorder="1"/>
    <xf numFmtId="0" fontId="2" fillId="7" borderId="0" xfId="0" applyFont="1" applyFill="1" applyBorder="1"/>
    <xf numFmtId="0" fontId="2" fillId="7" borderId="0" xfId="0" applyFont="1" applyFill="1" applyBorder="1" applyAlignment="1">
      <alignment horizontal="right"/>
    </xf>
    <xf numFmtId="0" fontId="2" fillId="7" borderId="5" xfId="0" applyFont="1" applyFill="1" applyBorder="1" applyAlignment="1">
      <alignment horizontal="center"/>
    </xf>
    <xf numFmtId="0" fontId="2" fillId="7" borderId="8" xfId="0" applyFont="1" applyFill="1" applyBorder="1"/>
    <xf numFmtId="0" fontId="4" fillId="7" borderId="9" xfId="0" applyFont="1" applyFill="1" applyBorder="1"/>
    <xf numFmtId="0" fontId="2" fillId="7" borderId="9" xfId="0" applyFont="1" applyFill="1" applyBorder="1"/>
    <xf numFmtId="0" fontId="2" fillId="7" borderId="9" xfId="0" applyFont="1" applyFill="1" applyBorder="1" applyAlignment="1">
      <alignment horizontal="right"/>
    </xf>
    <xf numFmtId="0" fontId="2" fillId="7" borderId="10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1" fontId="2" fillId="8" borderId="3" xfId="0" applyNumberFormat="1" applyFont="1" applyFill="1" applyBorder="1" applyAlignment="1">
      <alignment horizontal="center"/>
    </xf>
    <xf numFmtId="165" fontId="2" fillId="8" borderId="3" xfId="1" quotePrefix="1" applyNumberFormat="1" applyFont="1" applyFill="1" applyBorder="1" applyAlignment="1">
      <alignment horizontal="center"/>
    </xf>
    <xf numFmtId="0" fontId="2" fillId="5" borderId="3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6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58" customWidth="1"/>
    <col min="4" max="4" width="11.28515625" style="59" customWidth="1"/>
    <col min="5" max="12" width="5.7109375" style="59" customWidth="1"/>
    <col min="13" max="13" width="6.28515625" style="59" customWidth="1"/>
    <col min="14" max="14" width="8.28515625" style="59" customWidth="1"/>
    <col min="15" max="15" width="0.5703125" style="59" customWidth="1"/>
    <col min="16" max="23" width="5.7109375" style="59" customWidth="1"/>
    <col min="24" max="27" width="5.7109375" style="26" customWidth="1"/>
    <col min="28" max="28" width="6.28515625" style="26" customWidth="1"/>
    <col min="29" max="29" width="2.85546875" style="26" customWidth="1"/>
    <col min="30" max="30" width="3" style="26" customWidth="1"/>
    <col min="31" max="31" width="2.7109375" style="26" customWidth="1"/>
    <col min="32" max="32" width="21.8554687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29" t="s">
        <v>35</v>
      </c>
      <c r="C1" s="2"/>
      <c r="D1" s="3"/>
      <c r="E1" s="4" t="s">
        <v>45</v>
      </c>
      <c r="F1" s="5"/>
      <c r="G1" s="6"/>
      <c r="H1" s="3"/>
      <c r="I1" s="5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9"/>
      <c r="AI3" s="9"/>
      <c r="AJ3" s="9"/>
      <c r="AK3" s="9"/>
      <c r="AL3" s="9"/>
    </row>
    <row r="4" spans="1:38" ht="15" customHeight="1" x14ac:dyDescent="0.2">
      <c r="A4" s="1"/>
      <c r="B4" s="79">
        <v>1989</v>
      </c>
      <c r="C4" s="79"/>
      <c r="D4" s="80" t="s">
        <v>52</v>
      </c>
      <c r="E4" s="79"/>
      <c r="F4" s="81" t="s">
        <v>55</v>
      </c>
      <c r="G4" s="82"/>
      <c r="H4" s="83"/>
      <c r="I4" s="79"/>
      <c r="J4" s="79"/>
      <c r="K4" s="79"/>
      <c r="L4" s="79"/>
      <c r="M4" s="79"/>
      <c r="N4" s="84"/>
      <c r="O4" s="25"/>
      <c r="P4" s="27"/>
      <c r="Q4" s="27"/>
      <c r="R4" s="27"/>
      <c r="S4" s="27"/>
      <c r="T4" s="27"/>
      <c r="U4" s="28"/>
      <c r="V4" s="28"/>
      <c r="W4" s="28"/>
      <c r="X4" s="28"/>
      <c r="Y4" s="28"/>
      <c r="Z4" s="27"/>
      <c r="AA4" s="27"/>
      <c r="AB4" s="27"/>
      <c r="AC4" s="27"/>
      <c r="AD4" s="27"/>
      <c r="AE4" s="27"/>
      <c r="AF4" s="54"/>
      <c r="AG4" s="24"/>
      <c r="AH4" s="9"/>
      <c r="AI4" s="9"/>
      <c r="AJ4" s="9"/>
      <c r="AK4" s="9"/>
      <c r="AL4" s="9"/>
    </row>
    <row r="5" spans="1:38" ht="15" customHeight="1" x14ac:dyDescent="0.2">
      <c r="A5" s="1"/>
      <c r="B5" s="79">
        <v>1990</v>
      </c>
      <c r="C5" s="79"/>
      <c r="D5" s="80" t="s">
        <v>52</v>
      </c>
      <c r="E5" s="79"/>
      <c r="F5" s="81" t="s">
        <v>55</v>
      </c>
      <c r="G5" s="82"/>
      <c r="H5" s="83"/>
      <c r="I5" s="79"/>
      <c r="J5" s="79"/>
      <c r="K5" s="79"/>
      <c r="L5" s="79"/>
      <c r="M5" s="79"/>
      <c r="N5" s="84"/>
      <c r="O5" s="25"/>
      <c r="P5" s="27"/>
      <c r="Q5" s="27"/>
      <c r="R5" s="27"/>
      <c r="S5" s="27"/>
      <c r="T5" s="27"/>
      <c r="U5" s="28"/>
      <c r="V5" s="28"/>
      <c r="W5" s="28"/>
      <c r="X5" s="28"/>
      <c r="Y5" s="28"/>
      <c r="Z5" s="27"/>
      <c r="AA5" s="27"/>
      <c r="AB5" s="27"/>
      <c r="AC5" s="27"/>
      <c r="AD5" s="27"/>
      <c r="AE5" s="27"/>
      <c r="AF5" s="54"/>
      <c r="AG5" s="24"/>
      <c r="AH5" s="9"/>
      <c r="AI5" s="9"/>
      <c r="AJ5" s="9"/>
      <c r="AK5" s="9"/>
      <c r="AL5" s="9"/>
    </row>
    <row r="6" spans="1:38" ht="15" customHeight="1" x14ac:dyDescent="0.2">
      <c r="A6" s="1"/>
      <c r="B6" s="79">
        <v>1991</v>
      </c>
      <c r="C6" s="79"/>
      <c r="D6" s="80" t="s">
        <v>52</v>
      </c>
      <c r="E6" s="79"/>
      <c r="F6" s="81" t="s">
        <v>55</v>
      </c>
      <c r="G6" s="82"/>
      <c r="H6" s="83"/>
      <c r="I6" s="79"/>
      <c r="J6" s="79"/>
      <c r="K6" s="79"/>
      <c r="L6" s="79"/>
      <c r="M6" s="79"/>
      <c r="N6" s="84"/>
      <c r="O6" s="25">
        <v>9</v>
      </c>
      <c r="P6" s="27"/>
      <c r="Q6" s="27"/>
      <c r="R6" s="27"/>
      <c r="S6" s="27"/>
      <c r="T6" s="27"/>
      <c r="U6" s="28"/>
      <c r="V6" s="28"/>
      <c r="W6" s="28"/>
      <c r="X6" s="28"/>
      <c r="Y6" s="28"/>
      <c r="Z6" s="27"/>
      <c r="AA6" s="27"/>
      <c r="AB6" s="27"/>
      <c r="AC6" s="27"/>
      <c r="AD6" s="27"/>
      <c r="AE6" s="27"/>
      <c r="AF6" s="54"/>
      <c r="AG6" s="24"/>
      <c r="AH6" s="9"/>
      <c r="AI6" s="9"/>
      <c r="AJ6" s="9"/>
      <c r="AK6" s="9"/>
      <c r="AL6" s="9"/>
    </row>
    <row r="7" spans="1:38" ht="15" customHeight="1" x14ac:dyDescent="0.2">
      <c r="A7" s="1"/>
      <c r="B7" s="79">
        <v>1992</v>
      </c>
      <c r="C7" s="79"/>
      <c r="D7" s="80" t="s">
        <v>52</v>
      </c>
      <c r="E7" s="79"/>
      <c r="F7" s="81" t="s">
        <v>53</v>
      </c>
      <c r="G7" s="82"/>
      <c r="H7" s="83"/>
      <c r="I7" s="79"/>
      <c r="J7" s="79"/>
      <c r="K7" s="79"/>
      <c r="L7" s="79"/>
      <c r="M7" s="79"/>
      <c r="N7" s="84"/>
      <c r="O7" s="25">
        <v>0</v>
      </c>
      <c r="P7" s="27"/>
      <c r="Q7" s="27"/>
      <c r="R7" s="27"/>
      <c r="S7" s="27"/>
      <c r="T7" s="27"/>
      <c r="U7" s="28"/>
      <c r="V7" s="28"/>
      <c r="W7" s="28"/>
      <c r="X7" s="28"/>
      <c r="Y7" s="28"/>
      <c r="Z7" s="27"/>
      <c r="AA7" s="27"/>
      <c r="AB7" s="27"/>
      <c r="AC7" s="27"/>
      <c r="AD7" s="27"/>
      <c r="AE7" s="27"/>
      <c r="AF7" s="54"/>
      <c r="AG7" s="24"/>
      <c r="AH7" s="9"/>
      <c r="AI7" s="9"/>
      <c r="AJ7" s="9"/>
      <c r="AK7" s="9"/>
      <c r="AL7" s="9"/>
    </row>
    <row r="8" spans="1:38" ht="15" customHeight="1" x14ac:dyDescent="0.2">
      <c r="A8" s="1"/>
      <c r="B8" s="79">
        <v>1993</v>
      </c>
      <c r="C8" s="79"/>
      <c r="D8" s="80" t="s">
        <v>52</v>
      </c>
      <c r="E8" s="79"/>
      <c r="F8" s="81" t="s">
        <v>53</v>
      </c>
      <c r="G8" s="82"/>
      <c r="H8" s="83"/>
      <c r="I8" s="79"/>
      <c r="J8" s="79"/>
      <c r="K8" s="79"/>
      <c r="L8" s="79"/>
      <c r="M8" s="79"/>
      <c r="N8" s="84"/>
      <c r="O8" s="25">
        <v>0</v>
      </c>
      <c r="P8" s="27"/>
      <c r="Q8" s="27"/>
      <c r="R8" s="27"/>
      <c r="S8" s="27"/>
      <c r="T8" s="27"/>
      <c r="U8" s="28"/>
      <c r="V8" s="28"/>
      <c r="W8" s="28"/>
      <c r="X8" s="28"/>
      <c r="Y8" s="28"/>
      <c r="Z8" s="27"/>
      <c r="AA8" s="27"/>
      <c r="AB8" s="27"/>
      <c r="AC8" s="27"/>
      <c r="AD8" s="27"/>
      <c r="AE8" s="27"/>
      <c r="AF8" s="54"/>
      <c r="AG8" s="24"/>
      <c r="AH8" s="9"/>
      <c r="AI8" s="9"/>
      <c r="AJ8" s="9"/>
      <c r="AK8" s="9"/>
      <c r="AL8" s="9"/>
    </row>
    <row r="9" spans="1:38" ht="15" customHeight="1" x14ac:dyDescent="0.25">
      <c r="A9" s="1"/>
      <c r="B9" s="27">
        <v>1994</v>
      </c>
      <c r="C9" s="27" t="s">
        <v>38</v>
      </c>
      <c r="D9" s="29" t="s">
        <v>39</v>
      </c>
      <c r="E9" s="27">
        <v>24</v>
      </c>
      <c r="F9" s="27">
        <v>2</v>
      </c>
      <c r="G9" s="27">
        <v>10</v>
      </c>
      <c r="H9" s="27">
        <v>16</v>
      </c>
      <c r="I9" s="27">
        <v>65</v>
      </c>
      <c r="J9" s="27">
        <v>27</v>
      </c>
      <c r="K9" s="27">
        <v>12</v>
      </c>
      <c r="L9" s="27">
        <v>14</v>
      </c>
      <c r="M9" s="27">
        <v>12</v>
      </c>
      <c r="N9" s="60">
        <v>0.52800000000000002</v>
      </c>
      <c r="O9" s="37">
        <f>PRODUCT(I9/N9)</f>
        <v>123.10606060606059</v>
      </c>
      <c r="P9" s="27"/>
      <c r="Q9" s="27"/>
      <c r="R9" s="27"/>
      <c r="S9" s="27"/>
      <c r="T9" s="27"/>
      <c r="U9" s="28"/>
      <c r="V9" s="28"/>
      <c r="W9" s="28"/>
      <c r="X9" s="28"/>
      <c r="Y9" s="28"/>
      <c r="Z9" s="27"/>
      <c r="AA9" s="27"/>
      <c r="AB9" s="27"/>
      <c r="AC9" s="27"/>
      <c r="AD9" s="27"/>
      <c r="AE9" s="27"/>
      <c r="AF9" s="54"/>
      <c r="AG9" s="24"/>
      <c r="AH9" s="9"/>
      <c r="AI9" s="9"/>
      <c r="AJ9" s="9"/>
      <c r="AK9" s="9"/>
      <c r="AL9" s="9"/>
    </row>
    <row r="10" spans="1:38" ht="15" customHeight="1" x14ac:dyDescent="0.25">
      <c r="A10" s="1"/>
      <c r="B10" s="79">
        <v>1995</v>
      </c>
      <c r="C10" s="79"/>
      <c r="D10" s="80" t="s">
        <v>56</v>
      </c>
      <c r="E10" s="85"/>
      <c r="F10" s="81" t="s">
        <v>53</v>
      </c>
      <c r="G10" s="82"/>
      <c r="H10" s="83"/>
      <c r="I10" s="79"/>
      <c r="J10" s="79"/>
      <c r="K10" s="79"/>
      <c r="L10" s="79"/>
      <c r="M10" s="79"/>
      <c r="N10" s="86"/>
      <c r="O10" s="37">
        <v>0</v>
      </c>
      <c r="P10" s="27"/>
      <c r="Q10" s="27"/>
      <c r="R10" s="27"/>
      <c r="S10" s="27"/>
      <c r="T10" s="27"/>
      <c r="U10" s="28"/>
      <c r="V10" s="28"/>
      <c r="W10" s="28"/>
      <c r="X10" s="28"/>
      <c r="Y10" s="28"/>
      <c r="Z10" s="27"/>
      <c r="AA10" s="27"/>
      <c r="AB10" s="27"/>
      <c r="AC10" s="27"/>
      <c r="AD10" s="27"/>
      <c r="AE10" s="27"/>
      <c r="AF10" s="87" t="s">
        <v>36</v>
      </c>
      <c r="AG10" s="24"/>
      <c r="AH10" s="9"/>
      <c r="AI10" s="9"/>
      <c r="AJ10" s="9"/>
      <c r="AK10" s="9"/>
      <c r="AL10" s="9"/>
    </row>
    <row r="11" spans="1:38" ht="15" customHeight="1" x14ac:dyDescent="0.25">
      <c r="A11" s="1"/>
      <c r="B11" s="27">
        <v>1996</v>
      </c>
      <c r="C11" s="27" t="s">
        <v>40</v>
      </c>
      <c r="D11" s="29" t="s">
        <v>41</v>
      </c>
      <c r="E11" s="27">
        <v>22</v>
      </c>
      <c r="F11" s="27">
        <v>0</v>
      </c>
      <c r="G11" s="27">
        <v>15</v>
      </c>
      <c r="H11" s="27">
        <v>7</v>
      </c>
      <c r="I11" s="27">
        <v>64</v>
      </c>
      <c r="J11" s="27">
        <v>29</v>
      </c>
      <c r="K11" s="27">
        <v>11</v>
      </c>
      <c r="L11" s="27">
        <v>9</v>
      </c>
      <c r="M11" s="27">
        <v>15</v>
      </c>
      <c r="N11" s="61">
        <v>0.48099999999999998</v>
      </c>
      <c r="O11" s="37">
        <f>PRODUCT(I11/N11)</f>
        <v>133.05613305613306</v>
      </c>
      <c r="P11" s="27"/>
      <c r="Q11" s="27"/>
      <c r="R11" s="27"/>
      <c r="S11" s="27"/>
      <c r="T11" s="27"/>
      <c r="U11" s="28"/>
      <c r="V11" s="28"/>
      <c r="W11" s="28"/>
      <c r="X11" s="28"/>
      <c r="Y11" s="28"/>
      <c r="Z11" s="27"/>
      <c r="AA11" s="27"/>
      <c r="AB11" s="27"/>
      <c r="AC11" s="27"/>
      <c r="AD11" s="27"/>
      <c r="AE11" s="27"/>
      <c r="AF11" s="54" t="s">
        <v>42</v>
      </c>
      <c r="AG11" s="24"/>
      <c r="AH11" s="9"/>
      <c r="AI11" s="9"/>
      <c r="AJ11" s="9"/>
      <c r="AK11" s="9"/>
      <c r="AL11" s="9"/>
    </row>
    <row r="12" spans="1:38" ht="15" customHeight="1" x14ac:dyDescent="0.25">
      <c r="A12" s="1"/>
      <c r="B12" s="27">
        <v>1997</v>
      </c>
      <c r="C12" s="27" t="s">
        <v>37</v>
      </c>
      <c r="D12" s="29" t="s">
        <v>41</v>
      </c>
      <c r="E12" s="27">
        <v>23</v>
      </c>
      <c r="F12" s="27">
        <v>4</v>
      </c>
      <c r="G12" s="27">
        <v>8</v>
      </c>
      <c r="H12" s="27">
        <v>19</v>
      </c>
      <c r="I12" s="27">
        <v>100</v>
      </c>
      <c r="J12" s="27">
        <v>38</v>
      </c>
      <c r="K12" s="27">
        <v>37</v>
      </c>
      <c r="L12" s="27">
        <v>13</v>
      </c>
      <c r="M12" s="27">
        <f>PRODUCT(F12+G12)</f>
        <v>12</v>
      </c>
      <c r="N12" s="60">
        <v>0.63300000000000001</v>
      </c>
      <c r="O12" s="37">
        <f>PRODUCT(I12/N12)</f>
        <v>157.9778830963665</v>
      </c>
      <c r="P12" s="27"/>
      <c r="Q12" s="27"/>
      <c r="R12" s="27"/>
      <c r="S12" s="27"/>
      <c r="T12" s="27"/>
      <c r="U12" s="28"/>
      <c r="V12" s="28"/>
      <c r="W12" s="28"/>
      <c r="X12" s="28"/>
      <c r="Y12" s="28"/>
      <c r="Z12" s="27"/>
      <c r="AA12" s="27"/>
      <c r="AB12" s="27"/>
      <c r="AC12" s="27"/>
      <c r="AD12" s="27"/>
      <c r="AE12" s="27"/>
      <c r="AF12" s="49" t="s">
        <v>36</v>
      </c>
      <c r="AG12" s="24"/>
      <c r="AH12" s="9"/>
      <c r="AI12" s="9"/>
      <c r="AJ12" s="9"/>
      <c r="AK12" s="9"/>
      <c r="AL12" s="9"/>
    </row>
    <row r="13" spans="1:38" ht="15" customHeight="1" x14ac:dyDescent="0.2">
      <c r="A13" s="1"/>
      <c r="B13" s="17" t="s">
        <v>9</v>
      </c>
      <c r="C13" s="18"/>
      <c r="D13" s="16"/>
      <c r="E13" s="19">
        <f t="shared" ref="E13:M13" si="0">SUM(E9:E12)</f>
        <v>69</v>
      </c>
      <c r="F13" s="19">
        <f t="shared" si="0"/>
        <v>6</v>
      </c>
      <c r="G13" s="19">
        <f t="shared" si="0"/>
        <v>33</v>
      </c>
      <c r="H13" s="19">
        <f t="shared" si="0"/>
        <v>42</v>
      </c>
      <c r="I13" s="19">
        <f t="shared" si="0"/>
        <v>229</v>
      </c>
      <c r="J13" s="19">
        <f t="shared" si="0"/>
        <v>94</v>
      </c>
      <c r="K13" s="19">
        <f t="shared" si="0"/>
        <v>60</v>
      </c>
      <c r="L13" s="19">
        <f t="shared" si="0"/>
        <v>36</v>
      </c>
      <c r="M13" s="19">
        <f t="shared" si="0"/>
        <v>39</v>
      </c>
      <c r="N13" s="31">
        <f>PRODUCT(I13/O13)</f>
        <v>0.5411919422859709</v>
      </c>
      <c r="O13" s="32">
        <f>SUM(O6:O12)</f>
        <v>423.14007675856016</v>
      </c>
      <c r="P13" s="19">
        <f t="shared" ref="P13:AE13" si="1">SUM(P9:P12)</f>
        <v>0</v>
      </c>
      <c r="Q13" s="19">
        <f t="shared" si="1"/>
        <v>0</v>
      </c>
      <c r="R13" s="19">
        <f t="shared" si="1"/>
        <v>0</v>
      </c>
      <c r="S13" s="19">
        <f t="shared" si="1"/>
        <v>0</v>
      </c>
      <c r="T13" s="19">
        <f t="shared" si="1"/>
        <v>0</v>
      </c>
      <c r="U13" s="19">
        <f t="shared" si="1"/>
        <v>0</v>
      </c>
      <c r="V13" s="19">
        <f t="shared" si="1"/>
        <v>0</v>
      </c>
      <c r="W13" s="19">
        <f t="shared" si="1"/>
        <v>0</v>
      </c>
      <c r="X13" s="19">
        <f t="shared" si="1"/>
        <v>0</v>
      </c>
      <c r="Y13" s="19">
        <f t="shared" si="1"/>
        <v>0</v>
      </c>
      <c r="Z13" s="19">
        <f t="shared" si="1"/>
        <v>0</v>
      </c>
      <c r="AA13" s="19">
        <f t="shared" si="1"/>
        <v>0</v>
      </c>
      <c r="AB13" s="19">
        <f t="shared" si="1"/>
        <v>0</v>
      </c>
      <c r="AC13" s="19">
        <f t="shared" si="1"/>
        <v>0</v>
      </c>
      <c r="AD13" s="19">
        <f t="shared" si="1"/>
        <v>0</v>
      </c>
      <c r="AE13" s="19">
        <f t="shared" si="1"/>
        <v>0</v>
      </c>
      <c r="AF13" s="14"/>
      <c r="AG13" s="24"/>
      <c r="AH13" s="9"/>
      <c r="AI13" s="9"/>
      <c r="AJ13" s="9"/>
      <c r="AK13" s="9"/>
      <c r="AL13" s="9"/>
    </row>
    <row r="14" spans="1:38" ht="15" customHeight="1" x14ac:dyDescent="0.2">
      <c r="A14" s="1"/>
      <c r="B14" s="29" t="s">
        <v>2</v>
      </c>
      <c r="C14" s="33"/>
      <c r="D14" s="34">
        <f>SUM(F13:H13)+((I13-F13-G13)/3)+(E13/3)+(Z13*25)+(AA13*25)+(AB13*10)+(AC13*25)+(AD13*20)+(AE13*15)</f>
        <v>167.33333333333334</v>
      </c>
      <c r="E14" s="1"/>
      <c r="F14" s="1"/>
      <c r="G14" s="1"/>
      <c r="H14" s="1"/>
      <c r="I14" s="1"/>
      <c r="J14" s="1"/>
      <c r="K14" s="1"/>
      <c r="L14" s="1"/>
      <c r="M14" s="1"/>
      <c r="N14" s="35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36"/>
      <c r="AE14" s="1"/>
      <c r="AF14" s="1"/>
      <c r="AG14" s="24"/>
      <c r="AH14" s="9"/>
      <c r="AI14" s="9"/>
      <c r="AJ14" s="9"/>
      <c r="AK14" s="9"/>
      <c r="AL14" s="9"/>
    </row>
    <row r="15" spans="1:38" s="10" customFormat="1" ht="15" customHeight="1" x14ac:dyDescent="0.25">
      <c r="A15" s="1"/>
      <c r="B15" s="1"/>
      <c r="C15" s="1"/>
      <c r="D15" s="25"/>
      <c r="E15" s="1"/>
      <c r="F15" s="1"/>
      <c r="G15" s="1"/>
      <c r="H15" s="1"/>
      <c r="I15" s="1"/>
      <c r="J15" s="1"/>
      <c r="K15" s="1"/>
      <c r="L15" s="1"/>
      <c r="M15" s="1"/>
      <c r="N15" s="35"/>
      <c r="O15" s="37"/>
      <c r="P15" s="1"/>
      <c r="Q15" s="38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39"/>
      <c r="AG15" s="24"/>
      <c r="AH15" s="9"/>
      <c r="AI15" s="9"/>
      <c r="AJ15" s="9"/>
      <c r="AK15" s="9"/>
      <c r="AL15" s="9"/>
    </row>
    <row r="16" spans="1:38" ht="15" customHeight="1" x14ac:dyDescent="0.25">
      <c r="A16" s="1"/>
      <c r="B16" s="23" t="s">
        <v>16</v>
      </c>
      <c r="C16" s="40"/>
      <c r="D16" s="40"/>
      <c r="E16" s="19" t="s">
        <v>4</v>
      </c>
      <c r="F16" s="19" t="s">
        <v>13</v>
      </c>
      <c r="G16" s="16" t="s">
        <v>14</v>
      </c>
      <c r="H16" s="19" t="s">
        <v>15</v>
      </c>
      <c r="I16" s="19" t="s">
        <v>3</v>
      </c>
      <c r="J16" s="1"/>
      <c r="K16" s="19" t="s">
        <v>25</v>
      </c>
      <c r="L16" s="19" t="s">
        <v>26</v>
      </c>
      <c r="M16" s="19" t="s">
        <v>27</v>
      </c>
      <c r="N16" s="31" t="s">
        <v>33</v>
      </c>
      <c r="O16" s="25"/>
      <c r="P16" s="41" t="s">
        <v>46</v>
      </c>
      <c r="Q16" s="13"/>
      <c r="R16" s="13"/>
      <c r="S16" s="13"/>
      <c r="T16" s="62"/>
      <c r="U16" s="62"/>
      <c r="V16" s="62"/>
      <c r="W16" s="62"/>
      <c r="X16" s="62"/>
      <c r="Y16" s="13"/>
      <c r="Z16" s="13"/>
      <c r="AA16" s="13"/>
      <c r="AB16" s="13"/>
      <c r="AC16" s="13"/>
      <c r="AD16" s="13"/>
      <c r="AE16" s="13"/>
      <c r="AF16" s="63"/>
      <c r="AG16" s="24"/>
      <c r="AH16" s="9"/>
      <c r="AI16" s="9"/>
      <c r="AJ16" s="9"/>
      <c r="AK16" s="9"/>
      <c r="AL16" s="9"/>
    </row>
    <row r="17" spans="1:38" ht="15" customHeight="1" x14ac:dyDescent="0.2">
      <c r="A17" s="1"/>
      <c r="B17" s="41" t="s">
        <v>17</v>
      </c>
      <c r="C17" s="13"/>
      <c r="D17" s="42"/>
      <c r="E17" s="27">
        <f>PRODUCT(E13)</f>
        <v>69</v>
      </c>
      <c r="F17" s="27">
        <f>PRODUCT(F13)</f>
        <v>6</v>
      </c>
      <c r="G17" s="27">
        <f>PRODUCT(G13)</f>
        <v>33</v>
      </c>
      <c r="H17" s="27">
        <f>PRODUCT(H13)</f>
        <v>42</v>
      </c>
      <c r="I17" s="27">
        <f>PRODUCT(I13)</f>
        <v>229</v>
      </c>
      <c r="J17" s="1"/>
      <c r="K17" s="43">
        <f>PRODUCT((F17+G17)/E17)</f>
        <v>0.56521739130434778</v>
      </c>
      <c r="L17" s="43">
        <f>PRODUCT(H17/E17)</f>
        <v>0.60869565217391308</v>
      </c>
      <c r="M17" s="43">
        <f>PRODUCT(I17/E17)</f>
        <v>3.318840579710145</v>
      </c>
      <c r="N17" s="30">
        <f>PRODUCT(N13)</f>
        <v>0.5411919422859709</v>
      </c>
      <c r="O17" s="25">
        <f>PRODUCT(O13)</f>
        <v>423.14007675856016</v>
      </c>
      <c r="P17" s="64" t="s">
        <v>47</v>
      </c>
      <c r="Q17" s="65"/>
      <c r="R17" s="65"/>
      <c r="S17" s="66" t="s">
        <v>58</v>
      </c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7" t="s">
        <v>48</v>
      </c>
      <c r="AE17" s="66"/>
      <c r="AF17" s="68" t="s">
        <v>59</v>
      </c>
      <c r="AG17" s="24"/>
      <c r="AH17" s="9"/>
      <c r="AI17" s="9"/>
      <c r="AJ17" s="9"/>
      <c r="AK17" s="9"/>
      <c r="AL17" s="9"/>
    </row>
    <row r="18" spans="1:38" ht="15" customHeight="1" x14ac:dyDescent="0.2">
      <c r="A18" s="1"/>
      <c r="B18" s="44" t="s">
        <v>18</v>
      </c>
      <c r="C18" s="45"/>
      <c r="D18" s="46"/>
      <c r="E18" s="27"/>
      <c r="F18" s="27"/>
      <c r="G18" s="27"/>
      <c r="H18" s="27"/>
      <c r="I18" s="27"/>
      <c r="J18" s="1"/>
      <c r="K18" s="43"/>
      <c r="L18" s="43"/>
      <c r="M18" s="43"/>
      <c r="N18" s="30"/>
      <c r="O18" s="25"/>
      <c r="P18" s="69" t="s">
        <v>49</v>
      </c>
      <c r="Q18" s="70"/>
      <c r="R18" s="70"/>
      <c r="S18" s="71" t="s">
        <v>61</v>
      </c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2" t="s">
        <v>60</v>
      </c>
      <c r="AE18" s="71"/>
      <c r="AF18" s="73" t="s">
        <v>62</v>
      </c>
      <c r="AG18" s="24"/>
      <c r="AH18" s="9"/>
      <c r="AI18" s="9"/>
      <c r="AJ18" s="9"/>
      <c r="AK18" s="9"/>
      <c r="AL18" s="9"/>
    </row>
    <row r="19" spans="1:38" ht="15" customHeight="1" x14ac:dyDescent="0.2">
      <c r="A19" s="1"/>
      <c r="B19" s="47" t="s">
        <v>19</v>
      </c>
      <c r="C19" s="48"/>
      <c r="D19" s="49"/>
      <c r="E19" s="28"/>
      <c r="F19" s="28"/>
      <c r="G19" s="28"/>
      <c r="H19" s="28"/>
      <c r="I19" s="28"/>
      <c r="J19" s="1"/>
      <c r="K19" s="50"/>
      <c r="L19" s="50"/>
      <c r="M19" s="50"/>
      <c r="N19" s="51"/>
      <c r="O19" s="25"/>
      <c r="P19" s="69" t="s">
        <v>50</v>
      </c>
      <c r="Q19" s="70"/>
      <c r="R19" s="70"/>
      <c r="S19" s="71" t="s">
        <v>58</v>
      </c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2" t="s">
        <v>48</v>
      </c>
      <c r="AE19" s="71"/>
      <c r="AF19" s="73" t="s">
        <v>59</v>
      </c>
      <c r="AG19" s="24"/>
      <c r="AH19" s="9"/>
      <c r="AI19" s="9"/>
      <c r="AJ19" s="9"/>
      <c r="AK19" s="9"/>
      <c r="AL19" s="9"/>
    </row>
    <row r="20" spans="1:38" ht="15" customHeight="1" x14ac:dyDescent="0.2">
      <c r="A20" s="1"/>
      <c r="B20" s="52" t="s">
        <v>20</v>
      </c>
      <c r="C20" s="53"/>
      <c r="D20" s="54"/>
      <c r="E20" s="19">
        <f>SUM(E17:E19)</f>
        <v>69</v>
      </c>
      <c r="F20" s="19">
        <f>SUM(F17:F19)</f>
        <v>6</v>
      </c>
      <c r="G20" s="19">
        <f>SUM(G17:G19)</f>
        <v>33</v>
      </c>
      <c r="H20" s="19">
        <f>SUM(H17:H19)</f>
        <v>42</v>
      </c>
      <c r="I20" s="19">
        <f>SUM(I17:I19)</f>
        <v>229</v>
      </c>
      <c r="J20" s="1"/>
      <c r="K20" s="55">
        <f>PRODUCT((F20+G20)/E20)</f>
        <v>0.56521739130434778</v>
      </c>
      <c r="L20" s="55">
        <f>PRODUCT(H20/E20)</f>
        <v>0.60869565217391308</v>
      </c>
      <c r="M20" s="55">
        <f>PRODUCT(I20/E20)</f>
        <v>3.318840579710145</v>
      </c>
      <c r="N20" s="31">
        <f>PRODUCT(I20/O20)</f>
        <v>0.5411919422859709</v>
      </c>
      <c r="O20" s="25">
        <f>SUM(O17:O19)</f>
        <v>423.14007675856016</v>
      </c>
      <c r="P20" s="74" t="s">
        <v>51</v>
      </c>
      <c r="Q20" s="75"/>
      <c r="R20" s="75"/>
      <c r="S20" s="76" t="s">
        <v>64</v>
      </c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7" t="s">
        <v>63</v>
      </c>
      <c r="AE20" s="76"/>
      <c r="AF20" s="78" t="s">
        <v>65</v>
      </c>
      <c r="AG20" s="24"/>
      <c r="AH20" s="9"/>
      <c r="AI20" s="9"/>
      <c r="AJ20" s="9"/>
      <c r="AK20" s="9"/>
      <c r="AL20" s="9"/>
    </row>
    <row r="21" spans="1:38" ht="15" customHeight="1" x14ac:dyDescent="0.2">
      <c r="A21" s="1"/>
      <c r="B21" s="36"/>
      <c r="C21" s="36"/>
      <c r="D21" s="36"/>
      <c r="E21" s="36"/>
      <c r="F21" s="36"/>
      <c r="G21" s="36"/>
      <c r="H21" s="36"/>
      <c r="I21" s="36"/>
      <c r="J21" s="1"/>
      <c r="K21" s="36"/>
      <c r="L21" s="36"/>
      <c r="M21" s="36"/>
      <c r="N21" s="35"/>
      <c r="O21" s="25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24"/>
      <c r="AH21" s="9"/>
      <c r="AI21" s="9"/>
      <c r="AJ21" s="9"/>
      <c r="AK21" s="9"/>
      <c r="AL21" s="9"/>
    </row>
    <row r="22" spans="1:38" ht="15" customHeight="1" x14ac:dyDescent="0.2">
      <c r="A22" s="1"/>
      <c r="B22" s="1" t="s">
        <v>34</v>
      </c>
      <c r="C22" s="1"/>
      <c r="D22" s="1" t="s">
        <v>54</v>
      </c>
      <c r="E22" s="1"/>
      <c r="F22" s="1"/>
      <c r="G22" s="1"/>
      <c r="H22" s="1"/>
      <c r="I22" s="1"/>
      <c r="J22" s="1"/>
      <c r="K22" s="1"/>
      <c r="L22" s="1"/>
      <c r="M22" s="1"/>
      <c r="N22" s="38"/>
      <c r="O22" s="25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24"/>
      <c r="AH22" s="9"/>
      <c r="AI22" s="9"/>
      <c r="AJ22" s="9"/>
      <c r="AK22" s="9"/>
      <c r="AL22" s="9"/>
    </row>
    <row r="23" spans="1:38" ht="15" customHeight="1" x14ac:dyDescent="0.2">
      <c r="A23" s="1"/>
      <c r="B23" s="1"/>
      <c r="C23" s="1"/>
      <c r="D23" s="1" t="s">
        <v>44</v>
      </c>
      <c r="E23" s="1"/>
      <c r="F23" s="1"/>
      <c r="G23" s="1"/>
      <c r="H23" s="1"/>
      <c r="I23" s="1"/>
      <c r="J23" s="1"/>
      <c r="K23" s="1"/>
      <c r="L23" s="1"/>
      <c r="M23" s="1"/>
      <c r="N23" s="38"/>
      <c r="O23" s="25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24"/>
      <c r="AH23" s="9"/>
      <c r="AI23" s="9"/>
      <c r="AJ23" s="9"/>
      <c r="AK23" s="9"/>
      <c r="AL23" s="9"/>
    </row>
    <row r="24" spans="1:38" ht="15" customHeight="1" x14ac:dyDescent="0.2">
      <c r="A24" s="1"/>
      <c r="B24" s="1"/>
      <c r="C24" s="1"/>
      <c r="D24" s="1" t="s">
        <v>57</v>
      </c>
      <c r="E24" s="1"/>
      <c r="F24" s="1"/>
      <c r="G24" s="1"/>
      <c r="H24" s="1"/>
      <c r="I24" s="1"/>
      <c r="J24" s="1"/>
      <c r="K24" s="1"/>
      <c r="L24" s="1"/>
      <c r="M24" s="1"/>
      <c r="N24" s="38"/>
      <c r="O24" s="25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24"/>
      <c r="AH24" s="9"/>
      <c r="AI24" s="9"/>
      <c r="AJ24" s="9"/>
      <c r="AK24" s="9"/>
      <c r="AL24" s="9"/>
    </row>
    <row r="25" spans="1:38" ht="15" customHeight="1" x14ac:dyDescent="0.2">
      <c r="A25" s="1"/>
      <c r="B25" s="1"/>
      <c r="C25" s="1"/>
      <c r="D25" s="1" t="s">
        <v>43</v>
      </c>
      <c r="E25" s="1"/>
      <c r="F25" s="1"/>
      <c r="G25" s="1"/>
      <c r="H25" s="1"/>
      <c r="I25" s="1"/>
      <c r="J25" s="1"/>
      <c r="K25" s="1"/>
      <c r="L25" s="1"/>
      <c r="M25" s="1"/>
      <c r="N25" s="38"/>
      <c r="O25" s="25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24"/>
      <c r="AH25" s="9"/>
      <c r="AI25" s="9"/>
      <c r="AJ25" s="9"/>
      <c r="AK25" s="9"/>
      <c r="AL25" s="9"/>
    </row>
    <row r="26" spans="1:38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38"/>
      <c r="O26" s="25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24"/>
      <c r="AH26" s="9"/>
      <c r="AI26" s="9"/>
      <c r="AJ26" s="9"/>
      <c r="AK26" s="9"/>
      <c r="AL26" s="9"/>
    </row>
    <row r="27" spans="1:38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38"/>
      <c r="O27" s="25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24"/>
      <c r="AH27" s="9"/>
      <c r="AI27" s="9"/>
      <c r="AJ27" s="9"/>
      <c r="AK27" s="9"/>
      <c r="AL27" s="9"/>
    </row>
    <row r="28" spans="1:38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38"/>
      <c r="O28" s="25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24"/>
      <c r="AH28" s="9"/>
      <c r="AI28" s="9"/>
      <c r="AJ28" s="9"/>
      <c r="AK28" s="9"/>
      <c r="AL28" s="9"/>
    </row>
    <row r="29" spans="1:38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38"/>
      <c r="O29" s="25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24"/>
      <c r="AH29" s="9"/>
      <c r="AI29" s="9"/>
      <c r="AJ29" s="9"/>
      <c r="AK29" s="9"/>
      <c r="AL29" s="9"/>
    </row>
    <row r="30" spans="1:38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38"/>
      <c r="O30" s="25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24"/>
      <c r="AH30" s="9"/>
      <c r="AI30" s="9"/>
      <c r="AJ30" s="9"/>
      <c r="AK30" s="9"/>
      <c r="AL30" s="9"/>
    </row>
    <row r="31" spans="1:38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38"/>
      <c r="O31" s="25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24"/>
      <c r="AH31" s="9"/>
      <c r="AI31" s="9"/>
      <c r="AJ31" s="9"/>
      <c r="AK31" s="9"/>
      <c r="AL31" s="9"/>
    </row>
    <row r="32" spans="1:38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8"/>
      <c r="O32" s="25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24"/>
      <c r="AH32" s="9"/>
      <c r="AI32" s="9"/>
      <c r="AJ32" s="9"/>
      <c r="AK32" s="9"/>
      <c r="AL32" s="9"/>
    </row>
    <row r="33" spans="1:38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38"/>
      <c r="O33" s="25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24"/>
      <c r="AH33" s="9"/>
      <c r="AI33" s="9"/>
      <c r="AJ33" s="9"/>
      <c r="AK33" s="9"/>
      <c r="AL33" s="9"/>
    </row>
    <row r="34" spans="1:38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38"/>
      <c r="O34" s="25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24"/>
      <c r="AH34" s="9"/>
      <c r="AI34" s="9"/>
      <c r="AJ34" s="9"/>
      <c r="AK34" s="9"/>
      <c r="AL34" s="9"/>
    </row>
    <row r="35" spans="1:38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38"/>
      <c r="O35" s="25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24"/>
      <c r="AH35" s="9"/>
      <c r="AI35" s="9"/>
      <c r="AJ35" s="9"/>
      <c r="AK35" s="9"/>
      <c r="AL35" s="9"/>
    </row>
    <row r="36" spans="1:38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38"/>
      <c r="O36" s="25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24"/>
      <c r="AH36" s="9"/>
      <c r="AI36" s="9"/>
      <c r="AJ36" s="9"/>
      <c r="AK36" s="9"/>
      <c r="AL36" s="9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38"/>
      <c r="O37" s="25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39"/>
      <c r="AG37" s="24"/>
      <c r="AH37" s="9"/>
      <c r="AI37" s="9"/>
      <c r="AJ37" s="9"/>
      <c r="AK37" s="9"/>
      <c r="AL37" s="9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38"/>
      <c r="O38" s="25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39"/>
      <c r="AG38" s="24"/>
      <c r="AH38" s="9"/>
      <c r="AI38" s="9"/>
      <c r="AJ38" s="9"/>
      <c r="AK38" s="9"/>
      <c r="AL38" s="9"/>
    </row>
    <row r="39" spans="1:38" s="57" customFormat="1" ht="15" customHeight="1" x14ac:dyDescent="0.25">
      <c r="A39" s="1"/>
      <c r="B39" s="1"/>
      <c r="C39" s="9"/>
      <c r="D39" s="1"/>
      <c r="E39" s="1"/>
      <c r="F39" s="1"/>
      <c r="G39" s="1"/>
      <c r="H39" s="1"/>
      <c r="I39" s="1"/>
      <c r="J39" s="1"/>
      <c r="K39" s="1"/>
      <c r="L39" s="1"/>
      <c r="M39" s="56"/>
      <c r="N39" s="56"/>
      <c r="O39" s="25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39"/>
      <c r="AG39" s="24"/>
      <c r="AH39" s="9"/>
      <c r="AI39" s="9"/>
      <c r="AJ39" s="9"/>
      <c r="AK39" s="9"/>
      <c r="AL39" s="9"/>
    </row>
    <row r="40" spans="1:38" s="57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5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39"/>
      <c r="AG40" s="24"/>
      <c r="AH40" s="9"/>
      <c r="AI40" s="9"/>
      <c r="AJ40" s="9"/>
      <c r="AK40" s="9"/>
      <c r="AL40" s="9"/>
    </row>
    <row r="41" spans="1:38" s="57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5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39"/>
      <c r="AG41" s="24"/>
      <c r="AH41" s="9"/>
      <c r="AI41" s="9"/>
      <c r="AJ41" s="9"/>
      <c r="AK41" s="9"/>
      <c r="AL41" s="9"/>
    </row>
    <row r="42" spans="1:38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5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39"/>
      <c r="AG42" s="24"/>
      <c r="AH42" s="9"/>
      <c r="AI42" s="9"/>
      <c r="AJ42" s="9"/>
      <c r="AK42" s="9"/>
      <c r="AL42" s="9"/>
    </row>
    <row r="43" spans="1:38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5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39"/>
      <c r="AG43" s="9"/>
      <c r="AH43" s="9"/>
      <c r="AI43" s="9"/>
      <c r="AJ43" s="9"/>
      <c r="AK43" s="9"/>
      <c r="AL43" s="9"/>
    </row>
    <row r="44" spans="1:38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35"/>
      <c r="O44" s="25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39"/>
      <c r="AG44" s="24"/>
      <c r="AH44" s="9"/>
      <c r="AI44" s="9"/>
      <c r="AJ44" s="9"/>
      <c r="AK44" s="9"/>
      <c r="AL44" s="9"/>
    </row>
    <row r="45" spans="1:38" ht="15" customHeight="1" x14ac:dyDescent="0.25">
      <c r="A45" s="1"/>
      <c r="B45" s="1"/>
      <c r="C45" s="9"/>
      <c r="D45" s="9"/>
      <c r="E45" s="1"/>
      <c r="F45" s="1"/>
      <c r="G45" s="1"/>
      <c r="H45" s="1"/>
      <c r="I45" s="1"/>
      <c r="J45" s="1"/>
      <c r="K45" s="1"/>
      <c r="L45" s="1"/>
      <c r="M45" s="56"/>
      <c r="N45" s="35"/>
      <c r="O45" s="25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39"/>
      <c r="AG45" s="9"/>
      <c r="AH45" s="9"/>
      <c r="AI45" s="9"/>
      <c r="AJ45" s="9"/>
      <c r="AK45" s="9"/>
      <c r="AL45" s="9"/>
    </row>
    <row r="46" spans="1:38" ht="15" customHeight="1" x14ac:dyDescent="0.25">
      <c r="A46" s="1"/>
      <c r="B46" s="1"/>
      <c r="C46" s="9"/>
      <c r="D46" s="9"/>
      <c r="E46" s="1"/>
      <c r="F46" s="1"/>
      <c r="G46" s="1"/>
      <c r="H46" s="1"/>
      <c r="I46" s="1"/>
      <c r="J46" s="1"/>
      <c r="K46" s="1"/>
      <c r="L46" s="1"/>
      <c r="M46" s="56"/>
      <c r="N46" s="56"/>
      <c r="O46" s="25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39"/>
      <c r="AG46" s="9"/>
      <c r="AH46" s="9"/>
      <c r="AI46" s="9"/>
      <c r="AJ46" s="9"/>
      <c r="AK46" s="9"/>
      <c r="AL46" s="9"/>
    </row>
    <row r="47" spans="1:38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5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39"/>
      <c r="AG47" s="9"/>
      <c r="AH47" s="57"/>
      <c r="AI47" s="57"/>
      <c r="AJ47" s="57"/>
      <c r="AK47" s="57"/>
      <c r="AL47" s="57"/>
    </row>
    <row r="48" spans="1:38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5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39"/>
      <c r="AG48" s="9"/>
      <c r="AH48" s="57"/>
      <c r="AI48" s="57"/>
      <c r="AJ48" s="57"/>
      <c r="AK48" s="57"/>
      <c r="AL48" s="57"/>
    </row>
    <row r="49" spans="1:33" ht="15" customHeight="1" x14ac:dyDescent="0.25">
      <c r="A49" s="58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5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39"/>
      <c r="AG49" s="9"/>
    </row>
    <row r="50" spans="1:33" ht="15" customHeight="1" x14ac:dyDescent="0.25">
      <c r="A50" s="58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5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39"/>
      <c r="AG50" s="9"/>
    </row>
    <row r="51" spans="1:33" ht="15" customHeight="1" x14ac:dyDescent="0.25">
      <c r="A51" s="58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35"/>
      <c r="O51" s="25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39"/>
      <c r="AG51" s="9"/>
    </row>
    <row r="52" spans="1:33" ht="15" customHeight="1" x14ac:dyDescent="0.25">
      <c r="A52" s="58"/>
      <c r="B52" s="1"/>
      <c r="C52" s="9"/>
      <c r="D52" s="9"/>
      <c r="E52" s="1"/>
      <c r="F52" s="1"/>
      <c r="G52" s="1"/>
      <c r="H52" s="1"/>
      <c r="I52" s="1"/>
      <c r="J52" s="1"/>
      <c r="K52" s="1"/>
      <c r="L52" s="1"/>
      <c r="M52" s="56"/>
      <c r="N52" s="35"/>
      <c r="O52" s="25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39"/>
      <c r="AG52" s="9"/>
    </row>
    <row r="53" spans="1:33" ht="15" customHeight="1" x14ac:dyDescent="0.25">
      <c r="A53" s="58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5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39"/>
      <c r="AG53" s="9"/>
    </row>
    <row r="54" spans="1:33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38"/>
      <c r="O54" s="25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39"/>
    </row>
    <row r="55" spans="1:33" ht="15" customHeight="1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38"/>
      <c r="O55" s="25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39"/>
    </row>
    <row r="56" spans="1:33" ht="15" customHeight="1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38"/>
      <c r="O56" s="25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39"/>
    </row>
    <row r="57" spans="1:33" ht="15" customHeight="1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38"/>
      <c r="O57" s="25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39"/>
    </row>
    <row r="58" spans="1:33" ht="15" customHeight="1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38"/>
      <c r="O58" s="25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39"/>
    </row>
    <row r="59" spans="1:33" ht="15" customHeight="1" x14ac:dyDescent="0.25"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39"/>
    </row>
    <row r="60" spans="1:33" ht="15" customHeight="1" x14ac:dyDescent="0.25"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39"/>
    </row>
    <row r="61" spans="1:33" ht="15" customHeight="1" x14ac:dyDescent="0.25"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39"/>
    </row>
    <row r="62" spans="1:33" ht="15" customHeight="1" x14ac:dyDescent="0.25"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39"/>
    </row>
    <row r="63" spans="1:33" ht="15" customHeight="1" x14ac:dyDescent="0.25"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39"/>
    </row>
    <row r="64" spans="1:33" ht="15" customHeight="1" x14ac:dyDescent="0.25"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39"/>
    </row>
    <row r="65" spans="16:32" ht="15" customHeight="1" x14ac:dyDescent="0.25"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39"/>
    </row>
    <row r="66" spans="16:32" ht="15" customHeight="1" x14ac:dyDescent="0.25"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39"/>
    </row>
    <row r="67" spans="16:32" ht="15" customHeight="1" x14ac:dyDescent="0.25"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39"/>
    </row>
    <row r="68" spans="16:32" ht="15" customHeight="1" x14ac:dyDescent="0.25"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39"/>
    </row>
    <row r="69" spans="16:32" ht="15" customHeight="1" x14ac:dyDescent="0.25"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39"/>
    </row>
    <row r="70" spans="16:32" ht="15" customHeight="1" x14ac:dyDescent="0.25"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39"/>
    </row>
    <row r="71" spans="16:32" ht="15" customHeight="1" x14ac:dyDescent="0.25"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39"/>
    </row>
    <row r="72" spans="16:32" ht="15" customHeight="1" x14ac:dyDescent="0.25"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39"/>
    </row>
    <row r="73" spans="16:32" ht="15" customHeight="1" x14ac:dyDescent="0.25"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39"/>
    </row>
    <row r="74" spans="16:32" ht="15" customHeight="1" x14ac:dyDescent="0.25"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39"/>
    </row>
    <row r="75" spans="16:32" ht="15" customHeight="1" x14ac:dyDescent="0.25"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39"/>
    </row>
    <row r="76" spans="16:32" ht="15" customHeight="1" x14ac:dyDescent="0.25"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39"/>
    </row>
    <row r="77" spans="16:32" ht="15" customHeight="1" x14ac:dyDescent="0.25"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39"/>
    </row>
    <row r="78" spans="16:32" ht="15" customHeight="1" x14ac:dyDescent="0.25"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39"/>
    </row>
    <row r="79" spans="16:32" ht="15" customHeight="1" x14ac:dyDescent="0.25"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39"/>
    </row>
    <row r="80" spans="16:32" ht="15" customHeight="1" x14ac:dyDescent="0.25"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39"/>
    </row>
    <row r="81" spans="16:32" ht="15" customHeight="1" x14ac:dyDescent="0.25"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39"/>
    </row>
    <row r="82" spans="16:32" ht="15" customHeight="1" x14ac:dyDescent="0.25"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39"/>
    </row>
    <row r="83" spans="16:32" ht="15" customHeight="1" x14ac:dyDescent="0.25"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39"/>
    </row>
    <row r="84" spans="16:32" ht="15" customHeight="1" x14ac:dyDescent="0.25"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39"/>
    </row>
    <row r="85" spans="16:32" ht="15" customHeight="1" x14ac:dyDescent="0.25"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39"/>
    </row>
    <row r="86" spans="16:32" ht="15" customHeight="1" x14ac:dyDescent="0.25"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39"/>
    </row>
    <row r="87" spans="16:32" ht="15" customHeight="1" x14ac:dyDescent="0.25"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39"/>
    </row>
    <row r="88" spans="16:32" ht="15" customHeight="1" x14ac:dyDescent="0.25"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39"/>
    </row>
    <row r="89" spans="16:32" ht="15" customHeight="1" x14ac:dyDescent="0.25"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39"/>
    </row>
    <row r="90" spans="16:32" ht="15" customHeight="1" x14ac:dyDescent="0.25"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39"/>
    </row>
    <row r="91" spans="16:32" ht="15" customHeight="1" x14ac:dyDescent="0.25"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39"/>
    </row>
    <row r="92" spans="16:32" ht="15" customHeight="1" x14ac:dyDescent="0.25"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39"/>
    </row>
    <row r="93" spans="16:32" ht="15" customHeight="1" x14ac:dyDescent="0.25"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39"/>
    </row>
    <row r="94" spans="16:32" ht="15" customHeight="1" x14ac:dyDescent="0.25"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39"/>
    </row>
    <row r="95" spans="16:32" ht="15" customHeight="1" x14ac:dyDescent="0.25"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39"/>
    </row>
    <row r="96" spans="16:32" ht="15" customHeight="1" x14ac:dyDescent="0.25"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39"/>
    </row>
    <row r="97" spans="16:32" ht="15" customHeight="1" x14ac:dyDescent="0.25"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39"/>
    </row>
    <row r="98" spans="16:32" ht="15" customHeight="1" x14ac:dyDescent="0.25"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39"/>
    </row>
    <row r="99" spans="16:32" ht="15" customHeight="1" x14ac:dyDescent="0.25"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39"/>
    </row>
    <row r="100" spans="16:32" ht="15" customHeight="1" x14ac:dyDescent="0.25"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39"/>
    </row>
    <row r="101" spans="16:32" ht="15" customHeight="1" x14ac:dyDescent="0.25"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39"/>
    </row>
    <row r="102" spans="16:32" ht="15" customHeight="1" x14ac:dyDescent="0.25"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39"/>
    </row>
    <row r="103" spans="16:32" ht="15" customHeight="1" x14ac:dyDescent="0.25"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39"/>
    </row>
    <row r="104" spans="16:32" ht="15" customHeight="1" x14ac:dyDescent="0.25"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39"/>
    </row>
    <row r="105" spans="16:32" ht="15" customHeight="1" x14ac:dyDescent="0.25"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39"/>
    </row>
    <row r="106" spans="16:32" ht="15" customHeight="1" x14ac:dyDescent="0.25"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39"/>
    </row>
  </sheetData>
  <sortState ref="D24:J25">
    <sortCondition ref="D2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2023-02-12T22:32:56Z</dcterms:modified>
</cp:coreProperties>
</file>